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КАЛКУЛАТОР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<sst xmlns="http://schemas.openxmlformats.org/spreadsheetml/2006/main" count="26" uniqueCount="21">
  <si>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ОПИС</t>
  </si>
  <si>
    <t>Договор на дело или друг договор</t>
  </si>
  <si>
    <t>Нормирани трошоци</t>
  </si>
  <si>
    <t>Авторски договор</t>
  </si>
  <si>
    <t>Поле</t>
  </si>
  <si>
    <t>ППИО (ПОЛЕ 3 Х 18%)</t>
  </si>
  <si>
    <t>ПЗО (ПОЛЕ 3 Х 7.3%)</t>
  </si>
  <si>
    <t>Надоместок за извршената работа во нето износ                       (ПОЛЕ 2 - ПОЛЕ 4 - ПОЛЕ 5 - ПОЛЕ 8)</t>
  </si>
  <si>
    <t>ПДД (ПОЛЕ 7 Х 10%)</t>
  </si>
  <si>
    <t>Основа за пресметка на ПДД                                                                (ПОЛЕ 2 - ПОЛЕ 4 - ПОЛЕ 5) намалено за процент од ПОЛЕ 1)</t>
  </si>
  <si>
    <t>ППИО (ПОЛЕ 6 Х 18%)</t>
  </si>
  <si>
    <t>ПЗО (ПОЛЕ 6 Х 7.3%)</t>
  </si>
  <si>
    <t>ПРИМЕР ЗА ПРЕСМЕТКА НА ПРИДОНЕСИ И ПДД ОД БРУТО НАДОМЕСТОКОТ</t>
  </si>
  <si>
    <t>ПРИМЕР ЗА ПРЕСМЕТКА НА ПРИДОНЕСИ И ПДД ОД НЕТО НАДОМЕСТОКОТ</t>
  </si>
  <si>
    <t>Основа за пресметка на ПДД (ПОЛЕ 2 + ПОЛЕ 4) намалено за процент од ПОЛЕ 1)</t>
  </si>
  <si>
    <t>ПДД (ПОЛЕ 3 Х 10%)</t>
  </si>
  <si>
    <t>Бруто надоместок од договорот (пред намалување со признати трошоци)</t>
  </si>
  <si>
    <t>Бруто надоместок од договорот по намалување со признати трошоци  - основица за придонеси (ПОЛЕ 2 намалено за процент од ПОЛЕ 1)</t>
  </si>
  <si>
    <t xml:space="preserve">Исплатен надоместок за извршената работа </t>
  </si>
  <si>
    <t>Основица за пресметка на придонеси пред намалување со признати трошоци (ПОЛЕ 2 + ПОЛЕ 4 + ПОЛЕ 7 + ПОЛЕ 8)</t>
  </si>
  <si>
    <t>Основица за пресметка на ППИО и ПЗО по намалување со признати трошоци (ПОЛЕ 5 намалено за процент од ПОЛЕ 1)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</si>
</sst>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StobiSans Medium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StobiSans Mediu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9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5" fillId="0" borderId="11" xfId="0" applyFont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3" fontId="0" fillId="33" borderId="10" xfId="0" applyNumberFormat="1" applyFill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7">
      <selection activeCell="B23" sqref="B23"/>
    </sheetView>
  </sheetViews>
  <sheetFormatPr defaultColWidth="9.140625" defaultRowHeight="15"/>
  <cols>
    <col min="1" max="1" width="5.28125" style="8" bestFit="1" customWidth="1"/>
    <col min="2" max="2" width="58.140625" style="2" customWidth="1"/>
    <col min="3" max="3" width="18.28125" style="0" customWidth="1"/>
    <col min="4" max="6" width="6.57421875" style="0" bestFit="1" customWidth="1"/>
    <col min="7" max="7" width="6.57421875" style="1" bestFit="1" customWidth="1"/>
    <col min="9" max="10" width="12.140625" style="0" bestFit="1" customWidth="1"/>
  </cols>
  <sheetData>
    <row r="1" spans="1:7" ht="15.75">
      <c r="A1" s="19" t="s">
        <v>12</v>
      </c>
      <c r="B1" s="19"/>
      <c r="C1" s="19"/>
      <c r="D1" s="19"/>
      <c r="E1" s="19"/>
      <c r="F1" s="19"/>
      <c r="G1" s="20"/>
    </row>
    <row r="2" spans="1:7" ht="31.5">
      <c r="A2" s="7" t="s">
        <v>4</v>
      </c>
      <c r="B2" s="6" t="s">
        <v>0</v>
      </c>
      <c r="C2" s="6" t="s">
        <v>1</v>
      </c>
      <c r="D2" s="17" t="s">
        <v>3</v>
      </c>
      <c r="E2" s="17"/>
      <c r="F2" s="17"/>
      <c r="G2" s="17"/>
    </row>
    <row r="3" spans="1:7" ht="15">
      <c r="A3" s="9">
        <v>1</v>
      </c>
      <c r="B3" s="3" t="s">
        <v>2</v>
      </c>
      <c r="C3" s="4">
        <v>0</v>
      </c>
      <c r="D3" s="4">
        <v>0.25</v>
      </c>
      <c r="E3" s="4">
        <v>0.3</v>
      </c>
      <c r="F3" s="4">
        <v>0.5</v>
      </c>
      <c r="G3" s="4">
        <v>0.6</v>
      </c>
    </row>
    <row r="4" spans="1:7" ht="30">
      <c r="A4" s="9">
        <v>2</v>
      </c>
      <c r="B4" s="3" t="s">
        <v>16</v>
      </c>
      <c r="C4" s="16">
        <v>0</v>
      </c>
      <c r="D4" s="16">
        <v>0</v>
      </c>
      <c r="E4" s="16">
        <v>0</v>
      </c>
      <c r="F4" s="16">
        <v>0</v>
      </c>
      <c r="G4" s="16">
        <v>0</v>
      </c>
    </row>
    <row r="5" spans="1:7" s="15" customFormat="1" ht="45">
      <c r="A5" s="12">
        <v>3</v>
      </c>
      <c r="B5" s="13" t="s">
        <v>17</v>
      </c>
      <c r="C5" s="14">
        <f>C4</f>
        <v>0</v>
      </c>
      <c r="D5" s="14">
        <f>D4*0.75</f>
        <v>0</v>
      </c>
      <c r="E5" s="14">
        <f>E4*0.7</f>
        <v>0</v>
      </c>
      <c r="F5" s="14">
        <f>F4*0.5</f>
        <v>0</v>
      </c>
      <c r="G5" s="14">
        <f>G4*0.4</f>
        <v>0</v>
      </c>
    </row>
    <row r="6" spans="1:7" ht="15">
      <c r="A6" s="9">
        <v>4</v>
      </c>
      <c r="B6" s="3" t="s">
        <v>5</v>
      </c>
      <c r="C6" s="5">
        <f>C5*18%</f>
        <v>0</v>
      </c>
      <c r="D6" s="5">
        <f>D5*18%</f>
        <v>0</v>
      </c>
      <c r="E6" s="5">
        <f>E5*18%</f>
        <v>0</v>
      </c>
      <c r="F6" s="5">
        <f>F5*18%</f>
        <v>0</v>
      </c>
      <c r="G6" s="5">
        <f>G5*18%</f>
        <v>0</v>
      </c>
    </row>
    <row r="7" spans="1:7" ht="15">
      <c r="A7" s="9">
        <v>5</v>
      </c>
      <c r="B7" s="3" t="s">
        <v>6</v>
      </c>
      <c r="C7" s="5">
        <f>C5*7.3%</f>
        <v>0</v>
      </c>
      <c r="D7" s="5">
        <f>D5*7.3%</f>
        <v>0</v>
      </c>
      <c r="E7" s="5">
        <f>E5*7.3%</f>
        <v>0</v>
      </c>
      <c r="F7" s="5">
        <f>F5*7.3%</f>
        <v>0</v>
      </c>
      <c r="G7" s="5">
        <f>G5*7.3%</f>
        <v>0</v>
      </c>
    </row>
    <row r="8" spans="1:7" ht="30">
      <c r="A8" s="9">
        <v>6</v>
      </c>
      <c r="B8" s="3" t="s">
        <v>7</v>
      </c>
      <c r="C8" s="5">
        <f>C4-C6-C7-C10</f>
        <v>0</v>
      </c>
      <c r="D8" s="5">
        <f>D4-D6-D7-D10</f>
        <v>0</v>
      </c>
      <c r="E8" s="5">
        <f>E4-E6-E7-E10</f>
        <v>0</v>
      </c>
      <c r="F8" s="5">
        <f>F4-F6-F7-F10</f>
        <v>0</v>
      </c>
      <c r="G8" s="5">
        <f>G4-G6-G7-G10</f>
        <v>0</v>
      </c>
    </row>
    <row r="9" spans="1:9" ht="30">
      <c r="A9" s="9">
        <v>7</v>
      </c>
      <c r="B9" s="3" t="s">
        <v>9</v>
      </c>
      <c r="C9" s="5">
        <f>(C4-C6-C7)</f>
        <v>0</v>
      </c>
      <c r="D9" s="5">
        <f>(D4-D6-D7)*0.75</f>
        <v>0</v>
      </c>
      <c r="E9" s="5">
        <f>(E4-E6-E7)*0.7</f>
        <v>0</v>
      </c>
      <c r="F9" s="5">
        <f>(F4-F6-F7)*0.5</f>
        <v>0</v>
      </c>
      <c r="G9" s="5">
        <f>(G4-G6-G7)*0.4</f>
        <v>0</v>
      </c>
      <c r="I9" s="11"/>
    </row>
    <row r="10" spans="1:10" ht="15">
      <c r="A10" s="9">
        <v>8</v>
      </c>
      <c r="B10" s="3" t="s">
        <v>8</v>
      </c>
      <c r="C10" s="5">
        <f>C9*10%</f>
        <v>0</v>
      </c>
      <c r="D10" s="5">
        <f>D9*10%</f>
        <v>0</v>
      </c>
      <c r="E10" s="5">
        <f>E9*10%</f>
        <v>0</v>
      </c>
      <c r="F10" s="5">
        <f>F9*10%</f>
        <v>0</v>
      </c>
      <c r="G10" s="5">
        <f>G9*10%</f>
        <v>0</v>
      </c>
      <c r="J10" s="11"/>
    </row>
    <row r="12" spans="1:7" ht="15.75">
      <c r="A12" s="21" t="s">
        <v>13</v>
      </c>
      <c r="B12" s="21"/>
      <c r="C12" s="21"/>
      <c r="D12" s="21"/>
      <c r="E12" s="21"/>
      <c r="F12" s="21"/>
      <c r="G12" s="21"/>
    </row>
    <row r="13" spans="1:7" ht="31.5">
      <c r="A13" s="7" t="s">
        <v>4</v>
      </c>
      <c r="B13" s="10" t="s">
        <v>0</v>
      </c>
      <c r="C13" s="10" t="s">
        <v>1</v>
      </c>
      <c r="D13" s="18" t="s">
        <v>3</v>
      </c>
      <c r="E13" s="18"/>
      <c r="F13" s="18"/>
      <c r="G13" s="18"/>
    </row>
    <row r="14" spans="1:7" ht="15">
      <c r="A14" s="9">
        <v>1</v>
      </c>
      <c r="B14" s="3" t="s">
        <v>2</v>
      </c>
      <c r="C14" s="4">
        <v>0</v>
      </c>
      <c r="D14" s="4">
        <v>0.25</v>
      </c>
      <c r="E14" s="4">
        <v>0.3</v>
      </c>
      <c r="F14" s="4">
        <v>0.5</v>
      </c>
      <c r="G14" s="4">
        <v>0.6</v>
      </c>
    </row>
    <row r="15" spans="1:7" ht="15">
      <c r="A15" s="9">
        <v>2</v>
      </c>
      <c r="B15" s="3" t="s">
        <v>18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ht="30">
      <c r="A16" s="9">
        <v>3</v>
      </c>
      <c r="B16" s="3" t="s">
        <v>14</v>
      </c>
      <c r="C16" s="5">
        <f>C15+C17</f>
        <v>0</v>
      </c>
      <c r="D16" s="5">
        <f>(D17*10)</f>
        <v>0</v>
      </c>
      <c r="E16" s="5">
        <f>(E17*10)</f>
        <v>0</v>
      </c>
      <c r="F16" s="5">
        <f>F17*10</f>
        <v>0</v>
      </c>
      <c r="G16" s="5">
        <f>G17*10</f>
        <v>0</v>
      </c>
    </row>
    <row r="17" spans="1:7" ht="15">
      <c r="A17" s="9">
        <v>4</v>
      </c>
      <c r="B17" s="3" t="s">
        <v>15</v>
      </c>
      <c r="C17" s="5">
        <f>C15*11.1111%</f>
        <v>0</v>
      </c>
      <c r="D17" s="5">
        <f>D15*8.108%</f>
        <v>0</v>
      </c>
      <c r="E17" s="5">
        <f>E15*7.527%</f>
        <v>0</v>
      </c>
      <c r="F17" s="5">
        <f>F15*5.263%</f>
        <v>0</v>
      </c>
      <c r="G17" s="5">
        <f>G15*4.167%</f>
        <v>0</v>
      </c>
    </row>
    <row r="18" spans="1:7" ht="30">
      <c r="A18" s="9">
        <v>5</v>
      </c>
      <c r="B18" s="3" t="s">
        <v>19</v>
      </c>
      <c r="C18" s="5">
        <f>C16*133.87%</f>
        <v>0</v>
      </c>
      <c r="D18" s="5">
        <f>D15*1.33426</f>
        <v>0</v>
      </c>
      <c r="E18" s="5">
        <f>(E15*1.3067)</f>
        <v>0</v>
      </c>
      <c r="F18" s="5">
        <f>F15*1.2051</f>
        <v>0</v>
      </c>
      <c r="G18" s="5">
        <f>G15*1.159</f>
        <v>0</v>
      </c>
    </row>
    <row r="19" spans="1:7" ht="30">
      <c r="A19" s="9">
        <v>6</v>
      </c>
      <c r="B19" s="3" t="s">
        <v>20</v>
      </c>
      <c r="C19" s="5">
        <f>C18</f>
        <v>0</v>
      </c>
      <c r="D19" s="5">
        <f>D18*0.75</f>
        <v>0</v>
      </c>
      <c r="E19" s="5">
        <f>E18*0.7</f>
        <v>0</v>
      </c>
      <c r="F19" s="5">
        <f>F18*0.5</f>
        <v>0</v>
      </c>
      <c r="G19" s="5">
        <f>G18*0.4</f>
        <v>0</v>
      </c>
    </row>
    <row r="20" spans="1:7" ht="15">
      <c r="A20" s="9">
        <v>7</v>
      </c>
      <c r="B20" s="3" t="s">
        <v>10</v>
      </c>
      <c r="C20" s="5">
        <f>C19*18%</f>
        <v>0</v>
      </c>
      <c r="D20" s="5">
        <f>D19*18%</f>
        <v>0</v>
      </c>
      <c r="E20" s="5">
        <f>E19*18%</f>
        <v>0</v>
      </c>
      <c r="F20" s="5">
        <f>F19*18%</f>
        <v>0</v>
      </c>
      <c r="G20" s="5">
        <f>G19*18%</f>
        <v>0</v>
      </c>
    </row>
    <row r="21" spans="1:7" ht="15">
      <c r="A21" s="9">
        <v>8</v>
      </c>
      <c r="B21" s="3" t="s">
        <v>11</v>
      </c>
      <c r="C21" s="5">
        <f>C19*7.3%</f>
        <v>0</v>
      </c>
      <c r="D21" s="5">
        <f>D19*7.3%</f>
        <v>0</v>
      </c>
      <c r="E21" s="5">
        <f>E19*7.3%</f>
        <v>0</v>
      </c>
      <c r="F21" s="5">
        <f>F19*7.3%</f>
        <v>0</v>
      </c>
      <c r="G21" s="5">
        <f>G19*7.3%</f>
        <v>0</v>
      </c>
    </row>
    <row r="25" spans="3:6" ht="15">
      <c r="C25" s="1"/>
      <c r="D25" s="1"/>
      <c r="E25" s="1"/>
      <c r="F25" s="1"/>
    </row>
    <row r="26" ht="15">
      <c r="C26" s="1"/>
    </row>
  </sheetData>
  <sheetProtection/>
  <mergeCells count="4">
    <mergeCell ref="D2:G2"/>
    <mergeCell ref="D13:G13"/>
    <mergeCell ref="A1:G1"/>
    <mergeCell ref="A12:G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ivana.donchevska</cp:lastModifiedBy>
  <cp:lastPrinted>2015-02-04T07:26:38Z</cp:lastPrinted>
  <dcterms:created xsi:type="dcterms:W3CDTF">2015-02-02T13:39:47Z</dcterms:created>
  <dcterms:modified xsi:type="dcterms:W3CDTF">2015-02-13T15:26:13Z</dcterms:modified>
  <cp:category/>
  <cp:version/>
  <cp:contentType/>
  <cp:contentStatus/>
</cp:coreProperties>
</file>